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am.DESKTOP-TKH1QVI\Dropbox\6093 Orchard Farm Acquisition\Orchard farm Kennington Limited\Steenvlinder BV\Sale of Orchard Farm 2025\"/>
    </mc:Choice>
  </mc:AlternateContent>
  <xr:revisionPtr revIDLastSave="0" documentId="8_{978572AC-D1EF-4975-B627-52ECE0448FE4}" xr6:coauthVersionLast="47" xr6:coauthVersionMax="47" xr10:uidLastSave="{00000000-0000-0000-0000-000000000000}"/>
  <bookViews>
    <workbookView xWindow="28680" yWindow="360" windowWidth="25440" windowHeight="15270" xr2:uid="{997DA118-2526-4F64-82B7-3BB90780D1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6" i="1"/>
  <c r="D25" i="1"/>
  <c r="D23" i="1"/>
  <c r="D24" i="1"/>
  <c r="D2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D28" i="1"/>
  <c r="C28" i="1"/>
  <c r="E5" i="1" l="1"/>
  <c r="D6" i="1" s="1"/>
  <c r="C6" i="1" l="1"/>
  <c r="E31" i="1" s="1"/>
</calcChain>
</file>

<file path=xl/sharedStrings.xml><?xml version="1.0" encoding="utf-8"?>
<sst xmlns="http://schemas.openxmlformats.org/spreadsheetml/2006/main" count="44" uniqueCount="33">
  <si>
    <t>Monitoring</t>
  </si>
  <si>
    <t>Adult Social Care</t>
  </si>
  <si>
    <t>Allotments</t>
  </si>
  <si>
    <t>capital</t>
  </si>
  <si>
    <t>running</t>
  </si>
  <si>
    <t>Children's and Young People's Play Space</t>
  </si>
  <si>
    <t>Community Learning</t>
  </si>
  <si>
    <t>Health Care</t>
  </si>
  <si>
    <t>Informal/Natural Green Space</t>
  </si>
  <si>
    <t>Libraries</t>
  </si>
  <si>
    <t>Outdoor Sports Pitches</t>
  </si>
  <si>
    <t>Primary Schools</t>
  </si>
  <si>
    <t>Primarary School Land</t>
  </si>
  <si>
    <t>Secondary Schools</t>
  </si>
  <si>
    <t>Strategic Parks</t>
  </si>
  <si>
    <t>Section 106 costs (social infrastructure)</t>
  </si>
  <si>
    <t>Indoor Sports</t>
  </si>
  <si>
    <t>SEND Provision</t>
  </si>
  <si>
    <t>Build</t>
  </si>
  <si>
    <t>`</t>
  </si>
  <si>
    <t>Land</t>
  </si>
  <si>
    <t>Integrated Children's services</t>
  </si>
  <si>
    <t>per house</t>
  </si>
  <si>
    <t>per flat</t>
  </si>
  <si>
    <t>Total</t>
  </si>
  <si>
    <t>Phases 2+3</t>
  </si>
  <si>
    <t>NHS</t>
  </si>
  <si>
    <t>Railway Bridge</t>
  </si>
  <si>
    <t>Jnct 10a on M20</t>
  </si>
  <si>
    <t>TOTAL</t>
  </si>
  <si>
    <t>ORCHARD FARM</t>
  </si>
  <si>
    <t>PA/2023/2162</t>
  </si>
  <si>
    <t>Neither required in regards to Phase 1, so they may not be enforceable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</si>
</sst>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165" fontId="1" fillId="0" borderId="0" xfId="0" applyNumberFormat="1" applyFont="1"/>
    <xf numFmtId="165" fontId="0" fillId="0" borderId="0" xfId="0" applyNumberFormat="1" applyAlignment="1">
      <alignment horizontal="center" wrapText="1"/>
    </xf>
    <xf numFmtId="0" fontId="1" fillId="0" borderId="0" xfId="0" applyFont="1" applyAlignment="1">
      <alignment horizontal="right"/>
    </xf>
    <xf numFmtId="165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7AFC-75BF-4068-A4A1-45CBB1983140}">
  <dimension ref="A1:I32"/>
  <sheetViews>
    <sheetView tabSelected="1" workbookViewId="0">
      <selection activeCell="E31" sqref="E31"/>
    </sheetView>
  </sheetViews>
  <sheetFormatPr defaultRowHeight="15" x14ac:dyDescent="0.25"/>
  <cols>
    <col min="1" max="1" width="40.140625" customWidth="1"/>
    <col min="3" max="4" width="10.42578125" customWidth="1"/>
    <col min="5" max="5" width="34.28515625" customWidth="1"/>
  </cols>
  <sheetData>
    <row r="1" spans="1:9" x14ac:dyDescent="0.25">
      <c r="A1" s="1" t="s">
        <v>30</v>
      </c>
    </row>
    <row r="2" spans="1:9" x14ac:dyDescent="0.25">
      <c r="A2" s="1" t="s">
        <v>31</v>
      </c>
    </row>
    <row r="3" spans="1:9" x14ac:dyDescent="0.25">
      <c r="A3" s="1" t="s">
        <v>15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25</v>
      </c>
      <c r="B4" s="1"/>
      <c r="C4" s="4" t="s">
        <v>22</v>
      </c>
      <c r="D4" s="1" t="s">
        <v>23</v>
      </c>
      <c r="E4" s="6" t="s">
        <v>24</v>
      </c>
      <c r="F4" s="1"/>
      <c r="G4" s="1"/>
      <c r="H4" s="1"/>
      <c r="I4" s="1"/>
    </row>
    <row r="5" spans="1:9" x14ac:dyDescent="0.25">
      <c r="C5" s="1">
        <v>67</v>
      </c>
      <c r="D5" s="1">
        <v>30</v>
      </c>
      <c r="E5" s="1">
        <f>SUM(C5:D5)</f>
        <v>97</v>
      </c>
    </row>
    <row r="6" spans="1:9" x14ac:dyDescent="0.25">
      <c r="A6" s="2" t="s">
        <v>0</v>
      </c>
      <c r="C6" s="3">
        <f>$E$6/E5</f>
        <v>20.618556701030929</v>
      </c>
      <c r="D6" s="3">
        <f>$E$6/E5</f>
        <v>20.618556701030929</v>
      </c>
      <c r="E6">
        <f>500*4</f>
        <v>2000</v>
      </c>
    </row>
    <row r="7" spans="1:9" x14ac:dyDescent="0.25">
      <c r="A7" s="2" t="s">
        <v>1</v>
      </c>
      <c r="C7" s="3">
        <v>180.88</v>
      </c>
      <c r="D7" s="3">
        <f>C7</f>
        <v>180.88</v>
      </c>
      <c r="E7" s="3"/>
    </row>
    <row r="8" spans="1:9" x14ac:dyDescent="0.25">
      <c r="A8" s="2" t="s">
        <v>2</v>
      </c>
      <c r="B8" t="s">
        <v>3</v>
      </c>
      <c r="C8" s="3">
        <v>258</v>
      </c>
      <c r="D8" s="3">
        <f t="shared" ref="D8:D20" si="0">C8</f>
        <v>258</v>
      </c>
      <c r="E8" s="3"/>
    </row>
    <row r="9" spans="1:9" x14ac:dyDescent="0.25">
      <c r="A9" s="2"/>
      <c r="B9" t="s">
        <v>4</v>
      </c>
      <c r="C9" s="3">
        <v>66</v>
      </c>
      <c r="D9" s="3">
        <f t="shared" si="0"/>
        <v>66</v>
      </c>
      <c r="E9" s="3"/>
    </row>
    <row r="10" spans="1:9" x14ac:dyDescent="0.25">
      <c r="A10" s="2" t="s">
        <v>5</v>
      </c>
      <c r="B10" t="s">
        <v>3</v>
      </c>
      <c r="C10" s="3">
        <v>649</v>
      </c>
      <c r="D10" s="3">
        <f t="shared" si="0"/>
        <v>649</v>
      </c>
      <c r="E10" s="3"/>
    </row>
    <row r="11" spans="1:9" x14ac:dyDescent="0.25">
      <c r="A11" s="2"/>
      <c r="B11" t="s">
        <v>4</v>
      </c>
      <c r="C11" s="3">
        <v>663</v>
      </c>
      <c r="D11" s="3">
        <f t="shared" si="0"/>
        <v>663</v>
      </c>
      <c r="E11" s="3"/>
    </row>
    <row r="12" spans="1:9" x14ac:dyDescent="0.25">
      <c r="A12" s="2" t="s">
        <v>6</v>
      </c>
      <c r="C12" s="3">
        <v>34.21</v>
      </c>
      <c r="D12" s="3">
        <f t="shared" si="0"/>
        <v>34.21</v>
      </c>
      <c r="E12" s="3"/>
    </row>
    <row r="13" spans="1:9" x14ac:dyDescent="0.25">
      <c r="A13" s="2" t="s">
        <v>7</v>
      </c>
      <c r="C13" s="3">
        <v>1179</v>
      </c>
      <c r="D13" s="3">
        <f t="shared" si="0"/>
        <v>1179</v>
      </c>
      <c r="E13" s="3"/>
    </row>
    <row r="14" spans="1:9" x14ac:dyDescent="0.25">
      <c r="A14" s="2" t="s">
        <v>8</v>
      </c>
      <c r="B14" t="s">
        <v>3</v>
      </c>
      <c r="C14" s="3">
        <v>434</v>
      </c>
      <c r="D14" s="3">
        <f t="shared" si="0"/>
        <v>434</v>
      </c>
      <c r="E14" s="3"/>
    </row>
    <row r="15" spans="1:9" x14ac:dyDescent="0.25">
      <c r="A15" s="2"/>
      <c r="B15" t="s">
        <v>4</v>
      </c>
      <c r="C15" s="3">
        <v>325</v>
      </c>
      <c r="D15" s="3">
        <f t="shared" si="0"/>
        <v>325</v>
      </c>
      <c r="E15" s="3"/>
    </row>
    <row r="16" spans="1:9" x14ac:dyDescent="0.25">
      <c r="A16" s="2" t="s">
        <v>9</v>
      </c>
      <c r="C16" s="3">
        <v>62.63</v>
      </c>
      <c r="D16" s="3">
        <f t="shared" si="0"/>
        <v>62.63</v>
      </c>
      <c r="E16" s="3"/>
    </row>
    <row r="17" spans="1:6" x14ac:dyDescent="0.25">
      <c r="A17" s="2" t="s">
        <v>10</v>
      </c>
      <c r="B17" t="s">
        <v>3</v>
      </c>
      <c r="C17" s="3">
        <v>1589</v>
      </c>
      <c r="D17" s="3">
        <f t="shared" si="0"/>
        <v>1589</v>
      </c>
      <c r="E17" s="3"/>
    </row>
    <row r="18" spans="1:6" x14ac:dyDescent="0.25">
      <c r="A18" s="2"/>
      <c r="B18" t="s">
        <v>4</v>
      </c>
      <c r="C18" s="3">
        <v>326</v>
      </c>
      <c r="D18" s="3">
        <f t="shared" si="0"/>
        <v>326</v>
      </c>
      <c r="E18" s="3"/>
    </row>
    <row r="19" spans="1:6" x14ac:dyDescent="0.25">
      <c r="A19" s="2" t="s">
        <v>11</v>
      </c>
      <c r="C19" s="3">
        <v>0</v>
      </c>
      <c r="D19" s="3">
        <f t="shared" si="0"/>
        <v>0</v>
      </c>
      <c r="E19" s="3"/>
    </row>
    <row r="20" spans="1:6" x14ac:dyDescent="0.25">
      <c r="A20" s="2" t="s">
        <v>12</v>
      </c>
      <c r="C20" s="3">
        <v>0</v>
      </c>
      <c r="D20" s="3">
        <f t="shared" si="0"/>
        <v>0</v>
      </c>
      <c r="E20" s="3"/>
    </row>
    <row r="21" spans="1:6" x14ac:dyDescent="0.25">
      <c r="A21" s="2" t="s">
        <v>13</v>
      </c>
      <c r="C21" s="3">
        <v>5587.19</v>
      </c>
      <c r="D21" s="3">
        <v>1396.8</v>
      </c>
      <c r="E21" s="3"/>
    </row>
    <row r="22" spans="1:6" x14ac:dyDescent="0.25">
      <c r="A22" s="2" t="s">
        <v>14</v>
      </c>
      <c r="B22" t="s">
        <v>3</v>
      </c>
      <c r="C22" s="3">
        <v>146</v>
      </c>
      <c r="D22" s="3">
        <f>C22</f>
        <v>146</v>
      </c>
      <c r="E22" s="3"/>
    </row>
    <row r="23" spans="1:6" x14ac:dyDescent="0.25">
      <c r="A23" s="2"/>
      <c r="B23" t="s">
        <v>4</v>
      </c>
      <c r="C23" s="3">
        <v>47</v>
      </c>
      <c r="D23" s="3">
        <f t="shared" ref="D23:D24" si="1">C23</f>
        <v>47</v>
      </c>
      <c r="E23" s="3"/>
    </row>
    <row r="24" spans="1:6" x14ac:dyDescent="0.25">
      <c r="A24" s="2" t="s">
        <v>21</v>
      </c>
      <c r="C24" s="3">
        <v>74.05</v>
      </c>
      <c r="D24" s="3">
        <f t="shared" si="1"/>
        <v>74.05</v>
      </c>
      <c r="E24" s="3"/>
    </row>
    <row r="25" spans="1:6" x14ac:dyDescent="0.25">
      <c r="A25" t="s">
        <v>16</v>
      </c>
      <c r="C25" s="3">
        <v>428</v>
      </c>
      <c r="D25" s="3">
        <f>C25</f>
        <v>428</v>
      </c>
      <c r="E25" s="3"/>
    </row>
    <row r="26" spans="1:6" x14ac:dyDescent="0.25">
      <c r="A26" t="s">
        <v>17</v>
      </c>
      <c r="B26" t="s">
        <v>18</v>
      </c>
      <c r="C26" s="3">
        <v>559.83000000000004</v>
      </c>
      <c r="D26" s="3">
        <v>139.96</v>
      </c>
      <c r="E26" s="3"/>
    </row>
    <row r="27" spans="1:6" x14ac:dyDescent="0.25">
      <c r="A27" t="s">
        <v>19</v>
      </c>
      <c r="B27" t="s">
        <v>20</v>
      </c>
      <c r="C27" s="3">
        <v>319.51</v>
      </c>
      <c r="D27" s="3">
        <v>78.430000000000007</v>
      </c>
      <c r="E27" s="3"/>
    </row>
    <row r="28" spans="1:6" x14ac:dyDescent="0.25">
      <c r="A28" t="s">
        <v>26</v>
      </c>
      <c r="C28" s="3">
        <f>$E$28/C5</f>
        <v>1250.8656716417911</v>
      </c>
      <c r="D28" s="3">
        <f>$E$28/D5</f>
        <v>2793.6</v>
      </c>
      <c r="E28" s="3">
        <v>83808</v>
      </c>
    </row>
    <row r="29" spans="1:6" ht="29.25" customHeight="1" x14ac:dyDescent="0.25">
      <c r="A29" t="s">
        <v>27</v>
      </c>
      <c r="C29" s="3">
        <v>4000</v>
      </c>
      <c r="D29" s="3">
        <v>4000</v>
      </c>
      <c r="E29" s="5" t="s">
        <v>32</v>
      </c>
      <c r="F29" s="7"/>
    </row>
    <row r="30" spans="1:6" x14ac:dyDescent="0.25">
      <c r="A30" t="s">
        <v>28</v>
      </c>
      <c r="C30" s="3">
        <v>2400</v>
      </c>
      <c r="D30" s="3">
        <v>2400</v>
      </c>
      <c r="E30" s="5"/>
      <c r="F30" s="7"/>
    </row>
    <row r="31" spans="1:6" ht="28.5" customHeight="1" x14ac:dyDescent="0.25">
      <c r="A31" s="1" t="s">
        <v>29</v>
      </c>
      <c r="C31" s="4">
        <f>SUM(C6:C30)</f>
        <v>20599.784228342822</v>
      </c>
      <c r="D31" s="4">
        <f>SUM(D6:D30)</f>
        <v>17291.17855670103</v>
      </c>
      <c r="E31" s="4">
        <f>C5*C31+D5*D31</f>
        <v>1898920.9</v>
      </c>
    </row>
    <row r="32" spans="1:6" x14ac:dyDescent="0.25">
      <c r="C32" s="1" t="s">
        <v>22</v>
      </c>
      <c r="D32" s="1" t="s">
        <v>23</v>
      </c>
      <c r="E32" s="6" t="s">
        <v>29</v>
      </c>
    </row>
  </sheetData>
  <mergeCells count="1">
    <mergeCell ref="E29:E30"/>
  </mergeCells>
  <pageMargins left="0.7" right="0.7" top="0.75" bottom="0.75" header="0.3" footer="0.3"/>
  <pageSetup paperSize="9" orientation="portrait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93CA39B68E148B8F7687BC05D92EE" ma:contentTypeVersion="13" ma:contentTypeDescription="Create a new document." ma:contentTypeScope="" ma:versionID="cd5347a465dbe552de489a7c7659a5ca">
  <xsd:schema xmlns:xsd="http://www.w3.org/2001/XMLSchema" xmlns:xs="http://www.w3.org/2001/XMLSchema" xmlns:p="http://schemas.microsoft.com/office/2006/metadata/properties" xmlns:ns2="b7324d5e-c507-4256-8fc6-74ced565bf62" xmlns:ns3="c9066d51-084e-4ff4-8a9a-37245cb31dca" targetNamespace="http://schemas.microsoft.com/office/2006/metadata/properties" ma:root="true" ma:fieldsID="959ec2898dbfaa713c7b3f4c064e5971" ns2:_="" ns3:_="">
    <xsd:import namespace="b7324d5e-c507-4256-8fc6-74ced565bf62"/>
    <xsd:import namespace="c9066d51-084e-4ff4-8a9a-37245cb31d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24d5e-c507-4256-8fc6-74ced565b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650fd0-8fc5-4e64-a5a4-f6e138659e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66d51-084e-4ff4-8a9a-37245cb31dc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77ffb60-a9ef-4d48-b3a0-18fea303f65c}" ma:internalName="TaxCatchAll" ma:showField="CatchAllData" ma:web="c9066d51-084e-4ff4-8a9a-37245cb31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066d51-084e-4ff4-8a9a-37245cb31dca" xsi:nil="true"/>
    <lcf76f155ced4ddcb4097134ff3c332f xmlns="b7324d5e-c507-4256-8fc6-74ced565bf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FD7FE8-EF44-4254-91EA-0493A0DE106F}"/>
</file>

<file path=customXml/itemProps2.xml><?xml version="1.0" encoding="utf-8"?>
<ds:datastoreItem xmlns:ds="http://schemas.openxmlformats.org/officeDocument/2006/customXml" ds:itemID="{8194CCC7-EDB5-499C-AAE8-FEA881F7B243}"/>
</file>

<file path=customXml/itemProps3.xml><?xml version="1.0" encoding="utf-8"?>
<ds:datastoreItem xmlns:ds="http://schemas.openxmlformats.org/officeDocument/2006/customXml" ds:itemID="{747A6B69-9D15-40DB-AFC7-0C40DF896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Roake</dc:creator>
  <cp:lastModifiedBy>Adam Roake</cp:lastModifiedBy>
  <dcterms:created xsi:type="dcterms:W3CDTF">2025-08-13T09:58:59Z</dcterms:created>
  <dcterms:modified xsi:type="dcterms:W3CDTF">2025-08-13T10:31:04Z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0x01010032193CA39B68E148B8F7687BC05D92EE</vt:lpwstr>
  </property>
</Properties>
</file>